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0DE7BAB7-0DF2-4E01-9587-81BFF46A07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RO MSW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  <c r="C12" i="2"/>
  <c r="I17" i="2" l="1"/>
  <c r="H17" i="2"/>
  <c r="G17" i="2"/>
  <c r="F17" i="2"/>
  <c r="E17" i="2"/>
  <c r="D17" i="2"/>
  <c r="C17" i="2"/>
  <c r="M15" i="2"/>
  <c r="L15" i="2"/>
  <c r="K15" i="2"/>
  <c r="J15" i="2"/>
  <c r="I15" i="2"/>
  <c r="H15" i="2"/>
  <c r="G15" i="2"/>
  <c r="F15" i="2"/>
  <c r="E15" i="2"/>
  <c r="D15" i="2"/>
  <c r="C15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B20" i="2" l="1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D20" i="2"/>
  <c r="L20" i="2"/>
  <c r="H20" i="2"/>
  <c r="C20" i="2"/>
  <c r="G20" i="2"/>
  <c r="K20" i="2"/>
  <c r="F20" i="2"/>
  <c r="J20" i="2"/>
</calcChain>
</file>

<file path=xl/sharedStrings.xml><?xml version="1.0" encoding="utf-8"?>
<sst xmlns="http://schemas.openxmlformats.org/spreadsheetml/2006/main" count="32" uniqueCount="32">
  <si>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</si>
  <si>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</si>
  <si>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</si>
  <si>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</si>
  <si>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</si>
  <si>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</si>
  <si>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</si>
  <si>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</si>
  <si>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</si>
  <si>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</si>
  <si>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</si>
  <si>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</si>
  <si>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</si>
  <si>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</si>
  <si>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</si>
  <si>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</si>
  <si>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</si>
  <si>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</si>
  <si>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</si>
  <si>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</si>
  <si>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</si>
  <si>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</si>
  <si>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</si>
  <si>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</si>
  <si>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</si>
  <si>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</si>
  <si>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</si>
  <si>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</si>
  <si>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</si>
  <si>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</si>
  <si>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Tuition and Fees for Resident Online Master of Social Work</t>
  </si>
  <si>
    <t>Resident Online Master of Social Work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</si>
</sst>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0" fontId="11" fillId="0" borderId="0" xfId="3" applyFont="1" applyAlignment="1">
      <alignment vertical="center"/>
    </xf>
    <xf numFmtId="0" fontId="3" fillId="0" borderId="4" xfId="0" applyFont="1" applyBorder="1" applyAlignment="1">
      <alignment vertical="center"/>
    </xf>
    <xf numFmtId="7" fontId="3" fillId="0" borderId="4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15"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14" tableBorderDxfId="13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 dataDxfId="12"/>
    <tableColumn id="2" xr3:uid="{00000000-0010-0000-0000-000002000000}" name="1 credit" dataDxfId="11" dataCellStyle="Currency"/>
    <tableColumn id="3" xr3:uid="{00000000-0010-0000-0000-000003000000}" name="2 credits" dataDxfId="10" dataCellStyle="Currency"/>
    <tableColumn id="4" xr3:uid="{00000000-0010-0000-0000-000004000000}" name="3 credits" dataDxfId="9" dataCellStyle="Currency"/>
    <tableColumn id="5" xr3:uid="{00000000-0010-0000-0000-000005000000}" name="4 credits" dataDxfId="8" dataCellStyle="Currency"/>
    <tableColumn id="6" xr3:uid="{00000000-0010-0000-0000-000006000000}" name="5 credits" dataDxfId="7" dataCellStyle="Currency"/>
    <tableColumn id="7" xr3:uid="{00000000-0010-0000-0000-000007000000}" name="6 credits" dataDxfId="6" dataCellStyle="Currency"/>
    <tableColumn id="8" xr3:uid="{00000000-0010-0000-0000-000008000000}" name="7 credits" dataDxfId="5" dataCellStyle="Currency"/>
    <tableColumn id="9" xr3:uid="{00000000-0010-0000-0000-000009000000}" name="8 credits" dataDxfId="4" dataCellStyle="Currency"/>
    <tableColumn id="10" xr3:uid="{00000000-0010-0000-0000-00000A000000}" name="9 credits*" dataDxfId="3" dataCellStyle="Currency"/>
    <tableColumn id="11" xr3:uid="{00000000-0010-0000-0000-00000B000000}" name="10 credits*" dataDxfId="2" dataCellStyle="Currency"/>
    <tableColumn id="12" xr3:uid="{00000000-0010-0000-0000-00000C000000}" name="11 credits*" dataDxfId="1" dataCellStyle="Currency"/>
    <tableColumn id="13" xr3:uid="{00000000-0010-0000-00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I27" sqref="I27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0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9" t="s">
        <v>24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9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1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7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2" t="s">
        <v>0</v>
      </c>
      <c r="B8" s="14">
        <v>545</v>
      </c>
      <c r="C8" s="14">
        <f t="shared" ref="C8" si="0">SUM(B8*2)</f>
        <v>1090</v>
      </c>
      <c r="D8" s="14">
        <f t="shared" ref="D8" si="1">SUM(B8*3)</f>
        <v>1635</v>
      </c>
      <c r="E8" s="14">
        <f t="shared" ref="E8" si="2">SUM(B8*4)</f>
        <v>2180</v>
      </c>
      <c r="F8" s="14">
        <f t="shared" ref="F8" si="3">SUM(B8*5)</f>
        <v>2725</v>
      </c>
      <c r="G8" s="14">
        <f t="shared" ref="G8" si="4">SUM(B8*6)</f>
        <v>3270</v>
      </c>
      <c r="H8" s="14">
        <f t="shared" ref="H8" si="5">SUM(B8*7)</f>
        <v>3815</v>
      </c>
      <c r="I8" s="14">
        <f t="shared" ref="I8" si="6">SUM(B8*8)</f>
        <v>4360</v>
      </c>
      <c r="J8" s="14">
        <f t="shared" ref="J8" si="7">SUM(B8*9)</f>
        <v>4905</v>
      </c>
      <c r="K8" s="14">
        <f t="shared" ref="K8" si="8">SUM(B8*10)</f>
        <v>5450</v>
      </c>
      <c r="L8" s="14">
        <f t="shared" ref="L8" si="9">SUM(B8*11)</f>
        <v>5995</v>
      </c>
      <c r="M8" s="14">
        <v>6540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17" t="s">
        <v>28</v>
      </c>
      <c r="B9" s="14">
        <v>26.04</v>
      </c>
      <c r="C9" s="14">
        <f t="shared" ref="C9:C17" si="10">SUM(B9*2)</f>
        <v>52.08</v>
      </c>
      <c r="D9" s="14">
        <f t="shared" ref="D9:D17" si="11">SUM(B9*3)</f>
        <v>78.12</v>
      </c>
      <c r="E9" s="14">
        <f t="shared" ref="E9:E17" si="12">SUM(B9*4)</f>
        <v>104.16</v>
      </c>
      <c r="F9" s="14">
        <f t="shared" ref="F9:F17" si="13">SUM(B9*5)</f>
        <v>130.19999999999999</v>
      </c>
      <c r="G9" s="14">
        <f t="shared" ref="G9:G17" si="14">SUM(B9*6)</f>
        <v>156.24</v>
      </c>
      <c r="H9" s="14">
        <f t="shared" ref="H9:H17" si="15">SUM(B9*7)</f>
        <v>182.28</v>
      </c>
      <c r="I9" s="14">
        <f t="shared" ref="I9:I17" si="16">SUM(B9*8)</f>
        <v>208.32</v>
      </c>
      <c r="J9" s="14">
        <v>312.5</v>
      </c>
      <c r="K9" s="14">
        <v>312.5</v>
      </c>
      <c r="L9" s="14">
        <v>312.5</v>
      </c>
      <c r="M9" s="14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1</v>
      </c>
      <c r="B10" s="14">
        <v>0</v>
      </c>
      <c r="C10" s="14">
        <f t="shared" si="10"/>
        <v>0</v>
      </c>
      <c r="D10" s="14">
        <f t="shared" si="11"/>
        <v>0</v>
      </c>
      <c r="E10" s="14">
        <f t="shared" si="12"/>
        <v>0</v>
      </c>
      <c r="F10" s="14">
        <f t="shared" si="13"/>
        <v>0</v>
      </c>
      <c r="G10" s="14">
        <f t="shared" si="14"/>
        <v>0</v>
      </c>
      <c r="H10" s="14">
        <f t="shared" si="15"/>
        <v>0</v>
      </c>
      <c r="I10" s="14">
        <f t="shared" si="16"/>
        <v>0</v>
      </c>
      <c r="J10" s="14">
        <f t="shared" ref="J10:J15" si="17">SUM(B10*9)</f>
        <v>0</v>
      </c>
      <c r="K10" s="14">
        <f t="shared" ref="K10:K15" si="18">SUM(B10*10)</f>
        <v>0</v>
      </c>
      <c r="L10" s="14">
        <f t="shared" ref="L10:L15" si="19">SUM(B10*11)</f>
        <v>0</v>
      </c>
      <c r="M10" s="14">
        <f t="shared" ref="M10:M15" si="20">SUM(B10*12)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</v>
      </c>
      <c r="B11" s="14">
        <v>0</v>
      </c>
      <c r="C11" s="14">
        <f t="shared" si="10"/>
        <v>0</v>
      </c>
      <c r="D11" s="14">
        <f t="shared" si="11"/>
        <v>0</v>
      </c>
      <c r="E11" s="14">
        <f t="shared" si="12"/>
        <v>0</v>
      </c>
      <c r="F11" s="14">
        <f t="shared" si="13"/>
        <v>0</v>
      </c>
      <c r="G11" s="14">
        <f t="shared" si="14"/>
        <v>0</v>
      </c>
      <c r="H11" s="14">
        <f t="shared" si="15"/>
        <v>0</v>
      </c>
      <c r="I11" s="14">
        <f t="shared" si="16"/>
        <v>0</v>
      </c>
      <c r="J11" s="14">
        <v>0</v>
      </c>
      <c r="K11" s="14">
        <v>0</v>
      </c>
      <c r="L11" s="14">
        <v>0</v>
      </c>
      <c r="M11" s="14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27</v>
      </c>
      <c r="B12" s="13">
        <v>2.08</v>
      </c>
      <c r="C12" s="13">
        <f>SUM($B$12*2)</f>
        <v>4.16</v>
      </c>
      <c r="D12" s="13">
        <f>SUM($B$12*3)</f>
        <v>6.24</v>
      </c>
      <c r="E12" s="13">
        <f>SUM($B$12*4)</f>
        <v>8.32</v>
      </c>
      <c r="F12" s="13">
        <f>SUM($B$12*5)</f>
        <v>10.4</v>
      </c>
      <c r="G12" s="13">
        <f>SUM($B$12*6)</f>
        <v>12.48</v>
      </c>
      <c r="H12" s="13">
        <f>SUM($B$12*7)</f>
        <v>14.56</v>
      </c>
      <c r="I12" s="13">
        <f>SUM($B$12*8)</f>
        <v>16.64</v>
      </c>
      <c r="J12" s="13">
        <v>25</v>
      </c>
      <c r="K12" s="13">
        <v>25</v>
      </c>
      <c r="L12" s="13">
        <v>25</v>
      </c>
      <c r="M12" s="13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3</v>
      </c>
      <c r="B13" s="14">
        <v>11.46</v>
      </c>
      <c r="C13" s="14">
        <f t="shared" si="10"/>
        <v>22.92</v>
      </c>
      <c r="D13" s="14">
        <f t="shared" si="11"/>
        <v>34.380000000000003</v>
      </c>
      <c r="E13" s="14">
        <f t="shared" si="12"/>
        <v>45.84</v>
      </c>
      <c r="F13" s="14">
        <f t="shared" si="13"/>
        <v>57.300000000000004</v>
      </c>
      <c r="G13" s="14">
        <f t="shared" si="14"/>
        <v>68.760000000000005</v>
      </c>
      <c r="H13" s="14">
        <f t="shared" si="15"/>
        <v>80.22</v>
      </c>
      <c r="I13" s="14">
        <f t="shared" si="16"/>
        <v>91.68</v>
      </c>
      <c r="J13" s="14">
        <v>137.5</v>
      </c>
      <c r="K13" s="14">
        <v>137.5</v>
      </c>
      <c r="L13" s="14">
        <v>137.5</v>
      </c>
      <c r="M13" s="14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4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19</v>
      </c>
      <c r="B15" s="14">
        <v>0</v>
      </c>
      <c r="C15" s="14">
        <f t="shared" si="10"/>
        <v>0</v>
      </c>
      <c r="D15" s="14">
        <f t="shared" si="11"/>
        <v>0</v>
      </c>
      <c r="E15" s="14">
        <f t="shared" si="12"/>
        <v>0</v>
      </c>
      <c r="F15" s="14">
        <f t="shared" si="13"/>
        <v>0</v>
      </c>
      <c r="G15" s="14">
        <f t="shared" si="14"/>
        <v>0</v>
      </c>
      <c r="H15" s="14">
        <f t="shared" si="15"/>
        <v>0</v>
      </c>
      <c r="I15" s="14">
        <f t="shared" si="16"/>
        <v>0</v>
      </c>
      <c r="J15" s="14">
        <f t="shared" si="17"/>
        <v>0</v>
      </c>
      <c r="K15" s="14">
        <f t="shared" si="18"/>
        <v>0</v>
      </c>
      <c r="L15" s="14">
        <f t="shared" si="19"/>
        <v>0</v>
      </c>
      <c r="M15" s="14">
        <f t="shared" si="2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29</v>
      </c>
      <c r="B16" s="14">
        <v>85</v>
      </c>
      <c r="C16" s="14">
        <v>85</v>
      </c>
      <c r="D16" s="14">
        <v>85</v>
      </c>
      <c r="E16" s="14">
        <v>85</v>
      </c>
      <c r="F16" s="14">
        <v>85</v>
      </c>
      <c r="G16" s="14">
        <v>85</v>
      </c>
      <c r="H16" s="14">
        <v>85</v>
      </c>
      <c r="I16" s="14">
        <v>85</v>
      </c>
      <c r="J16" s="14">
        <v>85</v>
      </c>
      <c r="K16" s="14">
        <v>85</v>
      </c>
      <c r="L16" s="14">
        <v>85</v>
      </c>
      <c r="M16" s="14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5</v>
      </c>
      <c r="B17" s="14">
        <v>36.58</v>
      </c>
      <c r="C17" s="14">
        <f t="shared" si="10"/>
        <v>73.16</v>
      </c>
      <c r="D17" s="14">
        <f t="shared" si="11"/>
        <v>109.74</v>
      </c>
      <c r="E17" s="14">
        <f t="shared" si="12"/>
        <v>146.32</v>
      </c>
      <c r="F17" s="14">
        <f t="shared" si="13"/>
        <v>182.89999999999998</v>
      </c>
      <c r="G17" s="14">
        <f t="shared" si="14"/>
        <v>219.48</v>
      </c>
      <c r="H17" s="14">
        <f t="shared" si="15"/>
        <v>256.06</v>
      </c>
      <c r="I17" s="14">
        <f t="shared" si="16"/>
        <v>292.64</v>
      </c>
      <c r="J17" s="14">
        <v>438.92</v>
      </c>
      <c r="K17" s="14">
        <v>438.92</v>
      </c>
      <c r="L17" s="14">
        <v>438.92</v>
      </c>
      <c r="M17" s="14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6</v>
      </c>
      <c r="B18" s="14">
        <v>5</v>
      </c>
      <c r="C18" s="14">
        <v>5</v>
      </c>
      <c r="D18" s="14">
        <v>5</v>
      </c>
      <c r="E18" s="14">
        <v>5</v>
      </c>
      <c r="F18" s="14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14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5" t="s">
        <v>8</v>
      </c>
      <c r="B20" s="16">
        <f t="shared" ref="B20:M20" si="21">SUM(B8:B19)</f>
        <v>711.16000000000008</v>
      </c>
      <c r="C20" s="16">
        <f t="shared" si="21"/>
        <v>1332.3200000000002</v>
      </c>
      <c r="D20" s="16">
        <f t="shared" si="21"/>
        <v>1953.48</v>
      </c>
      <c r="E20" s="16">
        <f t="shared" si="21"/>
        <v>2574.6400000000003</v>
      </c>
      <c r="F20" s="16">
        <f t="shared" si="21"/>
        <v>3195.8</v>
      </c>
      <c r="G20" s="16">
        <f t="shared" si="21"/>
        <v>3816.96</v>
      </c>
      <c r="H20" s="16">
        <f t="shared" si="21"/>
        <v>4438.12</v>
      </c>
      <c r="I20" s="16">
        <f t="shared" si="21"/>
        <v>5059.2800000000007</v>
      </c>
      <c r="J20" s="16">
        <f t="shared" si="21"/>
        <v>5908.92</v>
      </c>
      <c r="K20" s="16">
        <f t="shared" si="21"/>
        <v>6453.92</v>
      </c>
      <c r="L20" s="16">
        <f t="shared" si="21"/>
        <v>6998.92</v>
      </c>
      <c r="M20" s="16">
        <f t="shared" si="21"/>
        <v>7543.92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 t="s">
        <v>23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sheetProtection algorithmName="SHA-512" hashValue="0T7so36JPwFj7wtSIH5HAo+l6dTzlNrZBXgGg6SiPq6M2bO/kz5SKNSWEWxD7umzwvUCMtdaxund3RYBPY73zw==" saltValue="9TzPmiFHeRrmSXxQeCmszA==" spinCount="100000" sheet="1" objects="1" scenarios="1"/>
  <hyperlinks>
    <hyperlink ref="B4" r:id="rId1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ignoredErrors>
    <ignoredError sqref="C12:I12" formula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RO MSW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RO MSW Tuition and Fee Billing Rates</dc:title>
  <dc:subject>Listing of graduate tuition and fees for the spring 2017 semester</dc:subject>
  <dc:creator>UB Student Accounts</dc:creator>
  <cp:keywords>tuition,fees,MSW tuition, MSW fees</cp:keywords>
  <cp:lastModifiedBy>Laura Stevens</cp:lastModifiedBy>
  <cp:lastPrinted>2019-05-21T14:58:12Z</cp:lastPrinted>
  <dcterms:created xsi:type="dcterms:W3CDTF">2016-06-06T21:02:30Z</dcterms:created>
  <dcterms:modified xsi:type="dcterms:W3CDTF">2024-10-28T18:43:58Z</dcterms:modified>
  <cp:category>tuition</cp:category>
</cp:coreProperties>
</file>